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015" windowHeight="12030"/>
  </bookViews>
  <sheets>
    <sheet name="体检结果及考察人选名册" sheetId="1" r:id="rId1"/>
  </sheets>
  <definedNames>
    <definedName name="_xlnm._FilterDatabase" localSheetId="0" hidden="1">体检结果及考察人选名册!$A$2:$G$32</definedName>
    <definedName name="_xlnm.Print_Titles" localSheetId="0">体检结果及考察人选名册!$2:$2</definedName>
  </definedNames>
  <calcPr calcId="144525" refMode="R1C1" concurrentCalc="0"/>
</workbook>
</file>

<file path=xl/sharedStrings.xml><?xml version="1.0" encoding="utf-8"?>
<sst xmlns="http://schemas.openxmlformats.org/spreadsheetml/2006/main" count="29">
  <si>
    <t>文昌市2020年卫生健康系统招聘卫生专业技术工作人员体检结果及考察人选名册</t>
  </si>
  <si>
    <t>序号</t>
  </si>
  <si>
    <t>报考岗位</t>
  </si>
  <si>
    <t>姓名</t>
  </si>
  <si>
    <t>性别</t>
  </si>
  <si>
    <t>体检结果</t>
  </si>
  <si>
    <t>是否进入考察人选</t>
  </si>
  <si>
    <t>备注</t>
  </si>
  <si>
    <t>文昌市中医院超声医师</t>
  </si>
  <si>
    <t>合格</t>
  </si>
  <si>
    <t>是</t>
  </si>
  <si>
    <t>文昌市中医院中医儿科医师</t>
  </si>
  <si>
    <t>文昌市中医院中医内科医师</t>
  </si>
  <si>
    <t>文昌市中医院骨科学科带头人</t>
  </si>
  <si>
    <t>文昌市庆龄妇幼保健院妇产科医师</t>
  </si>
  <si>
    <t>放弃体检资格</t>
  </si>
  <si>
    <t>否</t>
  </si>
  <si>
    <t>文昌市庆龄妇幼保健院儿科医师</t>
  </si>
  <si>
    <t>文昌市庆龄妇幼保健院康复治疗师</t>
  </si>
  <si>
    <t>文昌市庆龄妇幼保健院检验科检验师</t>
  </si>
  <si>
    <t>文昌市皮肤性病防治中心皮肤性病科医师</t>
  </si>
  <si>
    <t>文昌市精神病医院精神科医师</t>
  </si>
  <si>
    <t>文昌市精神病医院中医医师</t>
  </si>
  <si>
    <t>文昌市精神病医院临床护士</t>
  </si>
  <si>
    <t>符启研</t>
  </si>
  <si>
    <t>递补体检人选</t>
  </si>
  <si>
    <t>文昌市基层卫生院临床医师</t>
  </si>
  <si>
    <t>文昌市基层卫生院中医医师</t>
  </si>
  <si>
    <t>文昌市基层卫生院检验技师</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</si>
</sst>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b/>
      <sz val="9"/>
      <color theme="1"/>
      <name val="宋体"/>
      <charset val="134"/>
      <scheme val="minor"/>
    </font>
    <font>
      <sz val="9"/>
      <color theme="1"/>
      <name val="宋体"/>
      <charset val="134"/>
      <scheme val="minor"/>
    </font>
    <font>
      <sz val="8"/>
      <color theme="1"/>
      <name val="宋体"/>
      <charset val="134"/>
      <scheme val="minor"/>
    </font>
    <font>
      <b/>
      <sz val="12"/>
      <color theme="1"/>
      <name val="宋体"/>
      <charset val="134"/>
      <scheme val="minor"/>
    </font>
    <font>
      <b/>
      <sz val="8"/>
      <color theme="1"/>
      <name val="宋体"/>
      <charset val="134"/>
      <scheme val="minor"/>
    </font>
    <font>
      <sz val="9"/>
      <name val="宋体"/>
      <charset val="134"/>
      <scheme val="minor"/>
    </font>
    <font>
      <sz val="11"/>
      <color theme="1"/>
      <name val="宋体"/>
      <charset val="0"/>
      <scheme val="minor"/>
    </font>
    <font>
      <sz val="11"/>
      <color theme="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sz val="11"/>
      <color rgb="FF006100"/>
      <name val="宋体"/>
      <charset val="0"/>
      <scheme val="minor"/>
    </font>
    <font>
      <b/>
      <sz val="15"/>
      <color theme="3"/>
      <name val="宋体"/>
      <charset val="134"/>
      <scheme val="minor"/>
    </font>
    <font>
      <sz val="11"/>
      <color rgb="FF9C0006"/>
      <name val="宋体"/>
      <charset val="0"/>
      <scheme val="minor"/>
    </font>
    <font>
      <b/>
      <sz val="11"/>
      <color theme="1"/>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5"/>
        <bgColor indexed="64"/>
      </patternFill>
    </fill>
    <fill>
      <patternFill patternType="solid">
        <fgColor rgb="FFF2F2F2"/>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rgb="FFC6EFCE"/>
        <bgColor indexed="64"/>
      </patternFill>
    </fill>
    <fill>
      <patternFill patternType="solid">
        <fgColor theme="7"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6"/>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rgb="FFA5A5A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rgb="FFFFEB9C"/>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7" borderId="0" applyNumberFormat="0" applyBorder="0" applyAlignment="0" applyProtection="0">
      <alignment vertical="center"/>
    </xf>
    <xf numFmtId="0" fontId="20" fillId="18"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4" borderId="0" applyNumberFormat="0" applyBorder="0" applyAlignment="0" applyProtection="0">
      <alignment vertical="center"/>
    </xf>
    <xf numFmtId="0" fontId="15" fillId="11" borderId="0" applyNumberFormat="0" applyBorder="0" applyAlignment="0" applyProtection="0">
      <alignment vertical="center"/>
    </xf>
    <xf numFmtId="43" fontId="0" fillId="0" borderId="0" applyFont="0" applyFill="0" applyBorder="0" applyAlignment="0" applyProtection="0">
      <alignment vertical="center"/>
    </xf>
    <xf numFmtId="0" fontId="8" fillId="1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0" borderId="4" applyNumberFormat="0" applyFont="0" applyAlignment="0" applyProtection="0">
      <alignment vertical="center"/>
    </xf>
    <xf numFmtId="0" fontId="8" fillId="21" borderId="0" applyNumberFormat="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3" applyNumberFormat="0" applyFill="0" applyAlignment="0" applyProtection="0">
      <alignment vertical="center"/>
    </xf>
    <xf numFmtId="0" fontId="10" fillId="0" borderId="3" applyNumberFormat="0" applyFill="0" applyAlignment="0" applyProtection="0">
      <alignment vertical="center"/>
    </xf>
    <xf numFmtId="0" fontId="8" fillId="5" borderId="0" applyNumberFormat="0" applyBorder="0" applyAlignment="0" applyProtection="0">
      <alignment vertical="center"/>
    </xf>
    <xf numFmtId="0" fontId="12" fillId="0" borderId="7" applyNumberFormat="0" applyFill="0" applyAlignment="0" applyProtection="0">
      <alignment vertical="center"/>
    </xf>
    <xf numFmtId="0" fontId="8" fillId="9" borderId="0" applyNumberFormat="0" applyBorder="0" applyAlignment="0" applyProtection="0">
      <alignment vertical="center"/>
    </xf>
    <xf numFmtId="0" fontId="17" fillId="4" borderId="6" applyNumberFormat="0" applyAlignment="0" applyProtection="0">
      <alignment vertical="center"/>
    </xf>
    <xf numFmtId="0" fontId="9" fillId="4" borderId="2" applyNumberFormat="0" applyAlignment="0" applyProtection="0">
      <alignment vertical="center"/>
    </xf>
    <xf numFmtId="0" fontId="23" fillId="25" borderId="8" applyNumberFormat="0" applyAlignment="0" applyProtection="0">
      <alignment vertical="center"/>
    </xf>
    <xf numFmtId="0" fontId="7" fillId="20" borderId="0" applyNumberFormat="0" applyBorder="0" applyAlignment="0" applyProtection="0">
      <alignment vertical="center"/>
    </xf>
    <xf numFmtId="0" fontId="8" fillId="3" borderId="0" applyNumberFormat="0" applyBorder="0" applyAlignment="0" applyProtection="0">
      <alignment vertical="center"/>
    </xf>
    <xf numFmtId="0" fontId="24" fillId="0" borderId="9" applyNumberFormat="0" applyFill="0" applyAlignment="0" applyProtection="0">
      <alignment vertical="center"/>
    </xf>
    <xf numFmtId="0" fontId="16" fillId="0" borderId="5" applyNumberFormat="0" applyFill="0" applyAlignment="0" applyProtection="0">
      <alignment vertical="center"/>
    </xf>
    <xf numFmtId="0" fontId="13" fillId="8" borderId="0" applyNumberFormat="0" applyBorder="0" applyAlignment="0" applyProtection="0">
      <alignment vertical="center"/>
    </xf>
    <xf numFmtId="0" fontId="25" fillId="32" borderId="0" applyNumberFormat="0" applyBorder="0" applyAlignment="0" applyProtection="0">
      <alignment vertical="center"/>
    </xf>
    <xf numFmtId="0" fontId="7" fillId="16" borderId="0" applyNumberFormat="0" applyBorder="0" applyAlignment="0" applyProtection="0">
      <alignment vertical="center"/>
    </xf>
    <xf numFmtId="0" fontId="8" fillId="31" borderId="0" applyNumberFormat="0" applyBorder="0" applyAlignment="0" applyProtection="0">
      <alignment vertical="center"/>
    </xf>
    <xf numFmtId="0" fontId="7" fillId="19" borderId="0" applyNumberFormat="0" applyBorder="0" applyAlignment="0" applyProtection="0">
      <alignment vertical="center"/>
    </xf>
    <xf numFmtId="0" fontId="7" fillId="27" borderId="0" applyNumberFormat="0" applyBorder="0" applyAlignment="0" applyProtection="0">
      <alignment vertical="center"/>
    </xf>
    <xf numFmtId="0" fontId="7" fillId="24" borderId="0" applyNumberFormat="0" applyBorder="0" applyAlignment="0" applyProtection="0">
      <alignment vertical="center"/>
    </xf>
    <xf numFmtId="0" fontId="7" fillId="30" borderId="0" applyNumberFormat="0" applyBorder="0" applyAlignment="0" applyProtection="0">
      <alignment vertical="center"/>
    </xf>
    <xf numFmtId="0" fontId="8" fillId="12" borderId="0" applyNumberFormat="0" applyBorder="0" applyAlignment="0" applyProtection="0">
      <alignment vertical="center"/>
    </xf>
    <xf numFmtId="0" fontId="8" fillId="7" borderId="0" applyNumberFormat="0" applyBorder="0" applyAlignment="0" applyProtection="0">
      <alignment vertical="center"/>
    </xf>
    <xf numFmtId="0" fontId="7" fillId="26" borderId="0" applyNumberFormat="0" applyBorder="0" applyAlignment="0" applyProtection="0">
      <alignment vertical="center"/>
    </xf>
    <xf numFmtId="0" fontId="7" fillId="29" borderId="0" applyNumberFormat="0" applyBorder="0" applyAlignment="0" applyProtection="0">
      <alignment vertical="center"/>
    </xf>
    <xf numFmtId="0" fontId="8" fillId="23" borderId="0" applyNumberFormat="0" applyBorder="0" applyAlignment="0" applyProtection="0">
      <alignment vertical="center"/>
    </xf>
    <xf numFmtId="0" fontId="7" fillId="15" borderId="0" applyNumberFormat="0" applyBorder="0" applyAlignment="0" applyProtection="0">
      <alignment vertical="center"/>
    </xf>
    <xf numFmtId="0" fontId="8" fillId="6" borderId="0" applyNumberFormat="0" applyBorder="0" applyAlignment="0" applyProtection="0">
      <alignment vertical="center"/>
    </xf>
    <xf numFmtId="0" fontId="8" fillId="28" borderId="0" applyNumberFormat="0" applyBorder="0" applyAlignment="0" applyProtection="0">
      <alignment vertical="center"/>
    </xf>
    <xf numFmtId="0" fontId="7" fillId="2" borderId="0" applyNumberFormat="0" applyBorder="0" applyAlignment="0" applyProtection="0">
      <alignment vertical="center"/>
    </xf>
    <xf numFmtId="0" fontId="8" fillId="22" borderId="0" applyNumberFormat="0" applyBorder="0" applyAlignment="0" applyProtection="0">
      <alignment vertical="center"/>
    </xf>
  </cellStyleXfs>
  <cellXfs count="13">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2"/>
  <sheetViews>
    <sheetView tabSelected="1" workbookViewId="0">
      <pane ySplit="2" topLeftCell="A3" activePane="bottomLeft" state="frozen"/>
      <selection/>
      <selection pane="bottomLeft" activeCell="E11" sqref="E11"/>
    </sheetView>
  </sheetViews>
  <sheetFormatPr defaultColWidth="9" defaultRowHeight="11.25" outlineLevelCol="6"/>
  <cols>
    <col min="1" max="1" width="5.21666666666667" style="2" customWidth="1"/>
    <col min="2" max="2" width="31.5583333333333" style="3" customWidth="1"/>
    <col min="3" max="3" width="10.3333333333333" style="2" customWidth="1"/>
    <col min="4" max="4" width="8.10833333333333" style="2" customWidth="1"/>
    <col min="5" max="5" width="15" style="2" customWidth="1"/>
    <col min="6" max="6" width="13" style="2" customWidth="1"/>
    <col min="7" max="7" width="11.3333333333333" style="4" customWidth="1"/>
    <col min="8" max="8" width="5.66666666666667" style="3"/>
    <col min="9" max="16384" width="9" style="3"/>
  </cols>
  <sheetData>
    <row r="1" ht="28" customHeight="1" spans="1:7">
      <c r="A1" s="5" t="s">
        <v>0</v>
      </c>
      <c r="B1" s="5"/>
      <c r="C1" s="5"/>
      <c r="D1" s="5"/>
      <c r="E1" s="5"/>
      <c r="F1" s="5"/>
      <c r="G1" s="5"/>
    </row>
    <row r="2" s="1" customFormat="1" ht="22.5" spans="1:7">
      <c r="A2" s="6" t="s">
        <v>1</v>
      </c>
      <c r="B2" s="6" t="s">
        <v>2</v>
      </c>
      <c r="C2" s="6" t="s">
        <v>3</v>
      </c>
      <c r="D2" s="6" t="s">
        <v>4</v>
      </c>
      <c r="E2" s="6" t="s">
        <v>5</v>
      </c>
      <c r="F2" s="6" t="s">
        <v>6</v>
      </c>
      <c r="G2" s="7" t="s">
        <v>7</v>
      </c>
    </row>
    <row r="3" ht="25" customHeight="1" spans="1:7">
      <c r="A3" s="8">
        <v>1</v>
      </c>
      <c r="B3" s="9" t="s">
        <v>8</v>
      </c>
      <c r="C3" s="10" t="str">
        <f>"符传蛟"</f>
        <v>符传蛟</v>
      </c>
      <c r="D3" s="10" t="str">
        <f t="shared" ref="D3:D6" si="0">"男"</f>
        <v>男</v>
      </c>
      <c r="E3" s="8" t="s">
        <v>9</v>
      </c>
      <c r="F3" s="8" t="s">
        <v>10</v>
      </c>
      <c r="G3" s="11"/>
    </row>
    <row r="4" ht="25" customHeight="1" spans="1:7">
      <c r="A4" s="8">
        <v>2</v>
      </c>
      <c r="B4" s="12" t="s">
        <v>11</v>
      </c>
      <c r="C4" s="10" t="str">
        <f>"陈思"</f>
        <v>陈思</v>
      </c>
      <c r="D4" s="10" t="str">
        <f t="shared" ref="D4:D9" si="1">"女"</f>
        <v>女</v>
      </c>
      <c r="E4" s="8" t="s">
        <v>9</v>
      </c>
      <c r="F4" s="8" t="s">
        <v>10</v>
      </c>
      <c r="G4" s="11"/>
    </row>
    <row r="5" ht="25" customHeight="1" spans="1:7">
      <c r="A5" s="8">
        <v>3</v>
      </c>
      <c r="B5" s="12" t="s">
        <v>12</v>
      </c>
      <c r="C5" s="10" t="str">
        <f>"吴树杰"</f>
        <v>吴树杰</v>
      </c>
      <c r="D5" s="10" t="str">
        <f t="shared" si="0"/>
        <v>男</v>
      </c>
      <c r="E5" s="8" t="s">
        <v>9</v>
      </c>
      <c r="F5" s="8" t="s">
        <v>10</v>
      </c>
      <c r="G5" s="11"/>
    </row>
    <row r="6" ht="25" customHeight="1" spans="1:7">
      <c r="A6" s="8">
        <v>4</v>
      </c>
      <c r="B6" s="12" t="s">
        <v>13</v>
      </c>
      <c r="C6" s="10" t="str">
        <f>"杨泽贤"</f>
        <v>杨泽贤</v>
      </c>
      <c r="D6" s="10" t="str">
        <f t="shared" si="0"/>
        <v>男</v>
      </c>
      <c r="E6" s="8" t="s">
        <v>9</v>
      </c>
      <c r="F6" s="8" t="s">
        <v>10</v>
      </c>
      <c r="G6" s="11"/>
    </row>
    <row r="7" ht="25" customHeight="1" spans="1:7">
      <c r="A7" s="8">
        <v>5</v>
      </c>
      <c r="B7" s="12" t="s">
        <v>14</v>
      </c>
      <c r="C7" s="10" t="str">
        <f>"王婷"</f>
        <v>王婷</v>
      </c>
      <c r="D7" s="10" t="str">
        <f t="shared" si="1"/>
        <v>女</v>
      </c>
      <c r="E7" s="8" t="s">
        <v>15</v>
      </c>
      <c r="F7" s="8" t="s">
        <v>16</v>
      </c>
      <c r="G7" s="11"/>
    </row>
    <row r="8" ht="25" customHeight="1" spans="1:7">
      <c r="A8" s="8">
        <v>6</v>
      </c>
      <c r="B8" s="12" t="s">
        <v>17</v>
      </c>
      <c r="C8" s="10" t="str">
        <f>"许诗璐"</f>
        <v>许诗璐</v>
      </c>
      <c r="D8" s="10" t="str">
        <f t="shared" si="1"/>
        <v>女</v>
      </c>
      <c r="E8" s="8" t="s">
        <v>15</v>
      </c>
      <c r="F8" s="8" t="s">
        <v>16</v>
      </c>
      <c r="G8" s="11"/>
    </row>
    <row r="9" ht="25" customHeight="1" spans="1:7">
      <c r="A9" s="8">
        <v>7</v>
      </c>
      <c r="B9" s="12" t="s">
        <v>18</v>
      </c>
      <c r="C9" s="10" t="str">
        <f>"陈琼红"</f>
        <v>陈琼红</v>
      </c>
      <c r="D9" s="10" t="str">
        <f t="shared" si="1"/>
        <v>女</v>
      </c>
      <c r="E9" s="8" t="s">
        <v>9</v>
      </c>
      <c r="F9" s="8" t="s">
        <v>10</v>
      </c>
      <c r="G9" s="11"/>
    </row>
    <row r="10" ht="25" customHeight="1" spans="1:7">
      <c r="A10" s="8">
        <v>8</v>
      </c>
      <c r="B10" s="12" t="s">
        <v>19</v>
      </c>
      <c r="C10" s="10" t="str">
        <f>"张立琼"</f>
        <v>张立琼</v>
      </c>
      <c r="D10" s="10" t="str">
        <f>"男"</f>
        <v>男</v>
      </c>
      <c r="E10" s="8" t="s">
        <v>9</v>
      </c>
      <c r="F10" s="8" t="s">
        <v>10</v>
      </c>
      <c r="G10" s="11"/>
    </row>
    <row r="11" ht="25" customHeight="1" spans="1:7">
      <c r="A11" s="8">
        <v>9</v>
      </c>
      <c r="B11" s="12" t="s">
        <v>19</v>
      </c>
      <c r="C11" s="10" t="str">
        <f>"李美庆"</f>
        <v>李美庆</v>
      </c>
      <c r="D11" s="10" t="str">
        <f t="shared" ref="D11:D23" si="2">"女"</f>
        <v>女</v>
      </c>
      <c r="E11" s="8" t="s">
        <v>9</v>
      </c>
      <c r="F11" s="8" t="s">
        <v>10</v>
      </c>
      <c r="G11" s="11"/>
    </row>
    <row r="12" ht="25" customHeight="1" spans="1:7">
      <c r="A12" s="8">
        <v>10</v>
      </c>
      <c r="B12" s="12" t="s">
        <v>20</v>
      </c>
      <c r="C12" s="10" t="str">
        <f>"梁春南"</f>
        <v>梁春南</v>
      </c>
      <c r="D12" s="10" t="str">
        <f>"男"</f>
        <v>男</v>
      </c>
      <c r="E12" s="8" t="s">
        <v>9</v>
      </c>
      <c r="F12" s="8" t="s">
        <v>10</v>
      </c>
      <c r="G12" s="11"/>
    </row>
    <row r="13" ht="25" customHeight="1" spans="1:7">
      <c r="A13" s="8">
        <v>11</v>
      </c>
      <c r="B13" s="12" t="s">
        <v>20</v>
      </c>
      <c r="C13" s="10" t="str">
        <f>"郑英巧"</f>
        <v>郑英巧</v>
      </c>
      <c r="D13" s="10" t="str">
        <f t="shared" si="2"/>
        <v>女</v>
      </c>
      <c r="E13" s="8" t="s">
        <v>9</v>
      </c>
      <c r="F13" s="8" t="s">
        <v>10</v>
      </c>
      <c r="G13" s="11"/>
    </row>
    <row r="14" ht="25" customHeight="1" spans="1:7">
      <c r="A14" s="8">
        <v>12</v>
      </c>
      <c r="B14" s="12" t="s">
        <v>21</v>
      </c>
      <c r="C14" s="10" t="str">
        <f>"吴易容"</f>
        <v>吴易容</v>
      </c>
      <c r="D14" s="10" t="str">
        <f t="shared" si="2"/>
        <v>女</v>
      </c>
      <c r="E14" s="8" t="s">
        <v>15</v>
      </c>
      <c r="F14" s="8" t="s">
        <v>16</v>
      </c>
      <c r="G14" s="11"/>
    </row>
    <row r="15" ht="25" customHeight="1" spans="1:7">
      <c r="A15" s="8">
        <v>13</v>
      </c>
      <c r="B15" s="12" t="s">
        <v>22</v>
      </c>
      <c r="C15" s="10" t="str">
        <f>"陈美美"</f>
        <v>陈美美</v>
      </c>
      <c r="D15" s="10" t="str">
        <f t="shared" si="2"/>
        <v>女</v>
      </c>
      <c r="E15" s="8" t="s">
        <v>15</v>
      </c>
      <c r="F15" s="8" t="s">
        <v>16</v>
      </c>
      <c r="G15" s="11"/>
    </row>
    <row r="16" ht="25" customHeight="1" spans="1:7">
      <c r="A16" s="8">
        <v>14</v>
      </c>
      <c r="B16" s="12" t="s">
        <v>23</v>
      </c>
      <c r="C16" s="10" t="str">
        <f>"胡丁萍"</f>
        <v>胡丁萍</v>
      </c>
      <c r="D16" s="10" t="str">
        <f t="shared" si="2"/>
        <v>女</v>
      </c>
      <c r="E16" s="8" t="s">
        <v>15</v>
      </c>
      <c r="F16" s="8" t="s">
        <v>16</v>
      </c>
      <c r="G16" s="11"/>
    </row>
    <row r="17" ht="25" customHeight="1" spans="1:7">
      <c r="A17" s="8">
        <v>15</v>
      </c>
      <c r="B17" s="12" t="s">
        <v>23</v>
      </c>
      <c r="C17" s="10" t="str">
        <f>"符媛媛"</f>
        <v>符媛媛</v>
      </c>
      <c r="D17" s="10" t="str">
        <f t="shared" si="2"/>
        <v>女</v>
      </c>
      <c r="E17" s="8" t="s">
        <v>9</v>
      </c>
      <c r="F17" s="8" t="s">
        <v>10</v>
      </c>
      <c r="G17" s="11"/>
    </row>
    <row r="18" ht="25" customHeight="1" spans="1:7">
      <c r="A18" s="8">
        <v>16</v>
      </c>
      <c r="B18" s="12" t="s">
        <v>23</v>
      </c>
      <c r="C18" s="10" t="str">
        <f>"李金惠"</f>
        <v>李金惠</v>
      </c>
      <c r="D18" s="10" t="str">
        <f t="shared" si="2"/>
        <v>女</v>
      </c>
      <c r="E18" s="8" t="s">
        <v>9</v>
      </c>
      <c r="F18" s="8" t="s">
        <v>10</v>
      </c>
      <c r="G18" s="11"/>
    </row>
    <row r="19" ht="25" customHeight="1" spans="1:7">
      <c r="A19" s="8">
        <v>17</v>
      </c>
      <c r="B19" s="12" t="s">
        <v>23</v>
      </c>
      <c r="C19" s="10" t="s">
        <v>24</v>
      </c>
      <c r="D19" s="10" t="str">
        <f t="shared" si="2"/>
        <v>女</v>
      </c>
      <c r="E19" s="8" t="s">
        <v>15</v>
      </c>
      <c r="F19" s="8" t="s">
        <v>16</v>
      </c>
      <c r="G19" s="11" t="s">
        <v>25</v>
      </c>
    </row>
    <row r="20" ht="25" customHeight="1" spans="1:7">
      <c r="A20" s="8">
        <v>18</v>
      </c>
      <c r="B20" s="12" t="s">
        <v>26</v>
      </c>
      <c r="C20" s="10" t="str">
        <f>"吴海莲"</f>
        <v>吴海莲</v>
      </c>
      <c r="D20" s="10" t="str">
        <f t="shared" si="2"/>
        <v>女</v>
      </c>
      <c r="E20" s="8" t="s">
        <v>9</v>
      </c>
      <c r="F20" s="8" t="s">
        <v>10</v>
      </c>
      <c r="G20" s="11"/>
    </row>
    <row r="21" ht="25" customHeight="1" spans="1:7">
      <c r="A21" s="8">
        <v>19</v>
      </c>
      <c r="B21" s="12" t="s">
        <v>26</v>
      </c>
      <c r="C21" s="10" t="str">
        <f>"符小菁"</f>
        <v>符小菁</v>
      </c>
      <c r="D21" s="10" t="str">
        <f t="shared" si="2"/>
        <v>女</v>
      </c>
      <c r="E21" s="8" t="s">
        <v>9</v>
      </c>
      <c r="F21" s="8" t="s">
        <v>10</v>
      </c>
      <c r="G21" s="11"/>
    </row>
    <row r="22" ht="25" customHeight="1" spans="1:7">
      <c r="A22" s="8">
        <v>20</v>
      </c>
      <c r="B22" s="12" t="s">
        <v>26</v>
      </c>
      <c r="C22" s="10" t="str">
        <f>"谭燕丽"</f>
        <v>谭燕丽</v>
      </c>
      <c r="D22" s="10" t="str">
        <f t="shared" si="2"/>
        <v>女</v>
      </c>
      <c r="E22" s="8" t="s">
        <v>9</v>
      </c>
      <c r="F22" s="8" t="s">
        <v>10</v>
      </c>
      <c r="G22" s="11"/>
    </row>
    <row r="23" ht="25" customHeight="1" spans="1:7">
      <c r="A23" s="8">
        <v>21</v>
      </c>
      <c r="B23" s="12" t="s">
        <v>26</v>
      </c>
      <c r="C23" s="10" t="str">
        <f>"李志芳"</f>
        <v>李志芳</v>
      </c>
      <c r="D23" s="10" t="str">
        <f t="shared" si="2"/>
        <v>女</v>
      </c>
      <c r="E23" s="8" t="s">
        <v>9</v>
      </c>
      <c r="F23" s="8" t="s">
        <v>10</v>
      </c>
      <c r="G23" s="11"/>
    </row>
    <row r="24" ht="25" customHeight="1" spans="1:7">
      <c r="A24" s="8">
        <v>22</v>
      </c>
      <c r="B24" s="12" t="s">
        <v>26</v>
      </c>
      <c r="C24" s="10" t="str">
        <f>"庄发"</f>
        <v>庄发</v>
      </c>
      <c r="D24" s="10" t="str">
        <f>"男"</f>
        <v>男</v>
      </c>
      <c r="E24" s="8" t="s">
        <v>9</v>
      </c>
      <c r="F24" s="8" t="s">
        <v>10</v>
      </c>
      <c r="G24" s="11"/>
    </row>
    <row r="25" ht="25" customHeight="1" spans="1:7">
      <c r="A25" s="8">
        <v>23</v>
      </c>
      <c r="B25" s="12" t="s">
        <v>26</v>
      </c>
      <c r="C25" s="10" t="str">
        <f>"黄文孝"</f>
        <v>黄文孝</v>
      </c>
      <c r="D25" s="10" t="str">
        <f>"男"</f>
        <v>男</v>
      </c>
      <c r="E25" s="8" t="s">
        <v>9</v>
      </c>
      <c r="F25" s="8" t="s">
        <v>10</v>
      </c>
      <c r="G25" s="11"/>
    </row>
    <row r="26" ht="25" customHeight="1" spans="1:7">
      <c r="A26" s="8">
        <v>24</v>
      </c>
      <c r="B26" s="12" t="s">
        <v>26</v>
      </c>
      <c r="C26" s="10" t="str">
        <f>"符宏花"</f>
        <v>符宏花</v>
      </c>
      <c r="D26" s="10" t="str">
        <f>"女"</f>
        <v>女</v>
      </c>
      <c r="E26" s="8" t="s">
        <v>9</v>
      </c>
      <c r="F26" s="8" t="s">
        <v>10</v>
      </c>
      <c r="G26" s="11"/>
    </row>
    <row r="27" ht="25" customHeight="1" spans="1:7">
      <c r="A27" s="8">
        <v>25</v>
      </c>
      <c r="B27" s="12" t="s">
        <v>27</v>
      </c>
      <c r="C27" s="10" t="str">
        <f>"黎璐颖"</f>
        <v>黎璐颖</v>
      </c>
      <c r="D27" s="10" t="str">
        <f t="shared" ref="D27:D32" si="3">"女"</f>
        <v>女</v>
      </c>
      <c r="E27" s="8" t="s">
        <v>9</v>
      </c>
      <c r="F27" s="8" t="s">
        <v>10</v>
      </c>
      <c r="G27" s="11"/>
    </row>
    <row r="28" ht="25" customHeight="1" spans="1:7">
      <c r="A28" s="8">
        <v>26</v>
      </c>
      <c r="B28" s="12" t="s">
        <v>27</v>
      </c>
      <c r="C28" s="10" t="str">
        <f>"王碧珠"</f>
        <v>王碧珠</v>
      </c>
      <c r="D28" s="10" t="str">
        <f t="shared" si="3"/>
        <v>女</v>
      </c>
      <c r="E28" s="8" t="s">
        <v>9</v>
      </c>
      <c r="F28" s="8" t="s">
        <v>10</v>
      </c>
      <c r="G28" s="11"/>
    </row>
    <row r="29" ht="25" customHeight="1" spans="1:7">
      <c r="A29" s="8">
        <v>27</v>
      </c>
      <c r="B29" s="12" t="s">
        <v>27</v>
      </c>
      <c r="C29" s="10" t="str">
        <f>"覃小明"</f>
        <v>覃小明</v>
      </c>
      <c r="D29" s="10" t="str">
        <f t="shared" si="3"/>
        <v>女</v>
      </c>
      <c r="E29" s="8" t="s">
        <v>9</v>
      </c>
      <c r="F29" s="8" t="s">
        <v>10</v>
      </c>
      <c r="G29" s="11"/>
    </row>
    <row r="30" ht="25" customHeight="1" spans="1:7">
      <c r="A30" s="8">
        <v>28</v>
      </c>
      <c r="B30" s="12" t="s">
        <v>28</v>
      </c>
      <c r="C30" s="10" t="str">
        <f>"黄丽娜"</f>
        <v>黄丽娜</v>
      </c>
      <c r="D30" s="10" t="str">
        <f t="shared" si="3"/>
        <v>女</v>
      </c>
      <c r="E30" s="8" t="s">
        <v>9</v>
      </c>
      <c r="F30" s="8" t="s">
        <v>10</v>
      </c>
      <c r="G30" s="11"/>
    </row>
    <row r="31" ht="25" customHeight="1" spans="1:7">
      <c r="A31" s="8">
        <v>29</v>
      </c>
      <c r="B31" s="12" t="s">
        <v>28</v>
      </c>
      <c r="C31" s="10" t="str">
        <f>"吴玉叶"</f>
        <v>吴玉叶</v>
      </c>
      <c r="D31" s="10" t="str">
        <f t="shared" si="3"/>
        <v>女</v>
      </c>
      <c r="E31" s="8" t="s">
        <v>9</v>
      </c>
      <c r="F31" s="8" t="s">
        <v>10</v>
      </c>
      <c r="G31" s="11"/>
    </row>
    <row r="32" ht="25" customHeight="1" spans="1:7">
      <c r="A32" s="8">
        <v>30</v>
      </c>
      <c r="B32" s="12" t="s">
        <v>28</v>
      </c>
      <c r="C32" s="10" t="str">
        <f>"陈海浪"</f>
        <v>陈海浪</v>
      </c>
      <c r="D32" s="10" t="str">
        <f t="shared" si="3"/>
        <v>女</v>
      </c>
      <c r="E32" s="8" t="s">
        <v>9</v>
      </c>
      <c r="F32" s="8" t="s">
        <v>10</v>
      </c>
      <c r="G32" s="11"/>
    </row>
  </sheetData>
  <mergeCells count="1">
    <mergeCell ref="A1:G1"/>
  </mergeCells>
  <pageMargins left="0.393055555555556" right="0.313888888888889" top="0.432638888888889" bottom="0.354166666666667" header="0.0777777777777778" footer="0.668055555555556"/>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体检结果及考察人选名册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用户</cp:lastModifiedBy>
  <dcterms:created xsi:type="dcterms:W3CDTF">2020-04-30T10:19:00Z</dcterms:created>
  <dcterms:modified xsi:type="dcterms:W3CDTF">2020-09-30T09:40:09Z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2052-10.8.0.5603</vt:lpwstr>
  </property>
</Properties>
</file>