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<sst xmlns="http://schemas.openxmlformats.org/spreadsheetml/2006/main" count="70" uniqueCount="42">
  <si>
    <t>2021年水产品初加工和冷藏保鲜设备补助项目申报表（第二批）</t>
  </si>
  <si>
    <t>金额：万元</t>
  </si>
  <si>
    <t>序号</t>
  </si>
  <si>
    <t>市县</t>
  </si>
  <si>
    <t>单位名称</t>
  </si>
  <si>
    <t>拟补助设备名称及数量</t>
  </si>
  <si>
    <t>项目总金额</t>
  </si>
  <si>
    <t>拟补助总金额</t>
  </si>
  <si>
    <t>原料处理类</t>
  </si>
  <si>
    <t>分级分割类</t>
  </si>
  <si>
    <t>包装冷冻类</t>
  </si>
  <si>
    <t>低温暂养设备</t>
  </si>
  <si>
    <t>其他类</t>
  </si>
  <si>
    <t>数量</t>
  </si>
  <si>
    <t>金额</t>
  </si>
  <si>
    <t>补助标准</t>
  </si>
  <si>
    <t>补贴金额</t>
  </si>
  <si>
    <t>低温暂养类</t>
  </si>
  <si>
    <t>文昌市</t>
  </si>
  <si>
    <t>海南勤富食品有限公司</t>
  </si>
  <si>
    <t>开边机</t>
  </si>
  <si>
    <r>
      <rPr>
        <sz val="11"/>
        <rFont val="宋体"/>
        <charset val="134"/>
      </rPr>
      <t>30%（</t>
    </r>
    <r>
      <rPr>
        <sz val="11"/>
        <rFont val="Arial"/>
        <charset val="134"/>
      </rPr>
      <t>≤</t>
    </r>
    <r>
      <rPr>
        <sz val="11"/>
        <rFont val="宋体"/>
        <charset val="134"/>
      </rPr>
      <t>50万）</t>
    </r>
  </si>
  <si>
    <t>西门子PLC</t>
  </si>
  <si>
    <t>30%（≤20万）</t>
  </si>
  <si>
    <t>自动投碱装置及硝化系统工程</t>
  </si>
  <si>
    <t>30%（≤30万）</t>
  </si>
  <si>
    <t>去皮机</t>
  </si>
  <si>
    <r>
      <rPr>
        <sz val="11"/>
        <rFont val="宋体"/>
        <charset val="134"/>
      </rPr>
      <t>30%（</t>
    </r>
    <r>
      <rPr>
        <sz val="11"/>
        <rFont val="Arial"/>
        <charset val="0"/>
      </rPr>
      <t>≤</t>
    </r>
    <r>
      <rPr>
        <sz val="11"/>
        <rFont val="宋体"/>
        <charset val="134"/>
      </rPr>
      <t>50万）</t>
    </r>
  </si>
  <si>
    <t xml:space="preserve">激光喷码机
</t>
  </si>
  <si>
    <t>污水站一、二期好氧池曝气装置</t>
  </si>
  <si>
    <t>金检机</t>
  </si>
  <si>
    <t>机械隔膜计量泵</t>
  </si>
  <si>
    <t>双螺旋速冻变频器</t>
  </si>
  <si>
    <t>30%（≤40万）</t>
  </si>
  <si>
    <t>总磷分析仪</t>
  </si>
  <si>
    <t>蒸发冷盘管</t>
  </si>
  <si>
    <t>小计</t>
  </si>
  <si>
    <t>海南云富渔业有限公司</t>
  </si>
  <si>
    <t>（快速冻结设备）双螺旋单冻机</t>
  </si>
  <si>
    <r>
      <rPr>
        <sz val="10"/>
        <rFont val="宋体"/>
        <charset val="134"/>
      </rPr>
      <t>30%（</t>
    </r>
    <r>
      <rPr>
        <sz val="10"/>
        <rFont val="Arial"/>
        <charset val="0"/>
      </rPr>
      <t>≤</t>
    </r>
    <r>
      <rPr>
        <sz val="10"/>
        <rFont val="宋体"/>
        <charset val="134"/>
      </rPr>
      <t>40万）</t>
    </r>
  </si>
  <si>
    <t>冷库配套制冷设备</t>
  </si>
  <si>
    <r>
      <rPr>
        <sz val="10"/>
        <rFont val="宋体"/>
        <charset val="134"/>
      </rPr>
      <t>30%（</t>
    </r>
    <r>
      <rPr>
        <sz val="10"/>
        <rFont val="Arial"/>
        <charset val="0"/>
      </rPr>
      <t>≤</t>
    </r>
    <r>
      <rPr>
        <sz val="10"/>
        <rFont val="宋体"/>
        <charset val="134"/>
      </rPr>
      <t>30万）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</si>
</sst>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name val="Arial"/>
      <charset val="134"/>
    </font>
    <font>
      <sz val="11"/>
      <name val="Arial"/>
      <charset val="0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0"/>
  <sheetViews>
    <sheetView tabSelected="1" zoomScale="80" zoomScaleNormal="80" topLeftCell="B1" workbookViewId="0">
      <selection activeCell="B1" sqref="B1:AD1"/>
    </sheetView>
  </sheetViews>
  <sheetFormatPr defaultColWidth="9" defaultRowHeight="14"/>
  <cols>
    <col min="1" max="1" width="4.65454545454545" style="4" customWidth="1"/>
    <col min="2" max="2" width="7.65454545454545" style="4" customWidth="1"/>
    <col min="3" max="3" width="9" style="4"/>
    <col min="4" max="8" width="7.76363636363636" style="4" customWidth="1"/>
    <col min="9" max="9" width="13.6363636363636" style="4" customWidth="1"/>
    <col min="10" max="10" width="5.44545454545455" style="4" customWidth="1"/>
    <col min="11" max="11" width="12.9636363636364" style="4" customWidth="1"/>
    <col min="12" max="12" width="12.8363636363636" style="4" customWidth="1"/>
    <col min="13" max="13" width="12.7181818181818" style="4" customWidth="1"/>
    <col min="14" max="14" width="19.1363636363636" style="4" customWidth="1"/>
    <col min="15" max="15" width="4.86363636363636" style="4" customWidth="1"/>
    <col min="16" max="16" width="13.8181818181818" style="4" customWidth="1"/>
    <col min="17" max="17" width="14.1909090909091" style="4" customWidth="1"/>
    <col min="18" max="18" width="13.3363636363636" style="4" customWidth="1"/>
    <col min="19" max="23" width="8.64545454545454" style="4" customWidth="1"/>
    <col min="24" max="24" width="16.1363636363636" style="6" customWidth="1"/>
    <col min="25" max="25" width="4.75454545454545" style="7" customWidth="1"/>
    <col min="26" max="26" width="12.8363636363636" style="4" customWidth="1"/>
    <col min="27" max="27" width="14.8181818181818" style="4" customWidth="1"/>
    <col min="28" max="28" width="13.1636363636364" style="4" customWidth="1"/>
    <col min="29" max="29" width="12.7181818181818" style="4" customWidth="1"/>
    <col min="30" max="30" width="12.9454545454545" style="4" customWidth="1"/>
    <col min="31" max="16384" width="9" style="4"/>
  </cols>
  <sheetData>
    <row r="1" s="1" customFormat="1" ht="32" customHeight="1" spans="2:30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M1" s="2"/>
      <c r="N1" s="8"/>
      <c r="O1" s="8"/>
      <c r="P1" s="8"/>
      <c r="R1" s="2"/>
      <c r="S1" s="2"/>
      <c r="T1" s="2"/>
      <c r="U1" s="2"/>
      <c r="V1" s="2"/>
      <c r="W1" s="2"/>
      <c r="X1" s="38"/>
      <c r="Y1" s="3"/>
      <c r="Z1" s="8"/>
      <c r="AA1" s="8"/>
      <c r="AB1" s="8"/>
      <c r="AC1" s="8"/>
      <c r="AD1" s="8"/>
    </row>
    <row r="2" s="1" customFormat="1" ht="24" customHeight="1" spans="2:30"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  <c r="N2" s="9"/>
      <c r="O2" s="9"/>
      <c r="P2" s="9"/>
      <c r="Q2" s="2"/>
      <c r="R2" s="2"/>
      <c r="S2" s="2"/>
      <c r="T2" s="2"/>
      <c r="U2" s="2"/>
      <c r="V2" s="2"/>
      <c r="W2" s="2"/>
      <c r="X2" s="39"/>
      <c r="Y2" s="47"/>
      <c r="Z2" s="9"/>
      <c r="AA2" s="48" t="s">
        <v>1</v>
      </c>
      <c r="AB2" s="48"/>
      <c r="AC2" s="48"/>
      <c r="AD2" s="9"/>
    </row>
    <row r="3" s="1" customFormat="1" ht="21" customHeight="1" spans="1:30">
      <c r="A3" s="10" t="s">
        <v>2</v>
      </c>
      <c r="B3" s="11" t="s">
        <v>3</v>
      </c>
      <c r="C3" s="12" t="s">
        <v>4</v>
      </c>
      <c r="D3" s="13" t="s">
        <v>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49"/>
      <c r="AC3" s="50" t="s">
        <v>6</v>
      </c>
      <c r="AD3" s="12" t="s">
        <v>7</v>
      </c>
    </row>
    <row r="4" s="2" customFormat="1" ht="21" customHeight="1" spans="1:30">
      <c r="A4" s="10"/>
      <c r="B4" s="11"/>
      <c r="C4" s="12"/>
      <c r="D4" s="15" t="s">
        <v>8</v>
      </c>
      <c r="E4" s="16"/>
      <c r="F4" s="16"/>
      <c r="G4" s="16"/>
      <c r="H4" s="16"/>
      <c r="I4" s="15" t="s">
        <v>9</v>
      </c>
      <c r="J4" s="16"/>
      <c r="K4" s="16"/>
      <c r="L4" s="16"/>
      <c r="M4" s="16"/>
      <c r="N4" s="15" t="s">
        <v>10</v>
      </c>
      <c r="O4" s="16"/>
      <c r="P4" s="16"/>
      <c r="Q4" s="16"/>
      <c r="R4" s="16"/>
      <c r="S4" s="15" t="s">
        <v>11</v>
      </c>
      <c r="T4" s="16"/>
      <c r="U4" s="16"/>
      <c r="V4" s="16"/>
      <c r="W4" s="40"/>
      <c r="X4" s="41" t="s">
        <v>12</v>
      </c>
      <c r="Y4" s="51"/>
      <c r="Z4" s="51"/>
      <c r="AA4" s="51"/>
      <c r="AB4" s="51"/>
      <c r="AC4" s="52"/>
      <c r="AD4" s="12"/>
    </row>
    <row r="5" s="3" customFormat="1" ht="27" customHeight="1" spans="1:30">
      <c r="A5" s="10"/>
      <c r="B5" s="11"/>
      <c r="C5" s="12"/>
      <c r="D5" s="17" t="s">
        <v>8</v>
      </c>
      <c r="E5" s="18" t="s">
        <v>13</v>
      </c>
      <c r="F5" s="18" t="s">
        <v>14</v>
      </c>
      <c r="G5" s="11" t="s">
        <v>15</v>
      </c>
      <c r="H5" s="11" t="s">
        <v>16</v>
      </c>
      <c r="I5" s="18" t="s">
        <v>9</v>
      </c>
      <c r="J5" s="18" t="s">
        <v>13</v>
      </c>
      <c r="K5" s="18" t="s">
        <v>14</v>
      </c>
      <c r="L5" s="11" t="s">
        <v>15</v>
      </c>
      <c r="M5" s="11" t="s">
        <v>16</v>
      </c>
      <c r="N5" s="18" t="s">
        <v>10</v>
      </c>
      <c r="O5" s="18" t="s">
        <v>13</v>
      </c>
      <c r="P5" s="18" t="s">
        <v>14</v>
      </c>
      <c r="Q5" s="11" t="s">
        <v>15</v>
      </c>
      <c r="R5" s="11" t="s">
        <v>16</v>
      </c>
      <c r="S5" s="18" t="s">
        <v>17</v>
      </c>
      <c r="T5" s="18" t="s">
        <v>13</v>
      </c>
      <c r="U5" s="18" t="s">
        <v>14</v>
      </c>
      <c r="V5" s="11" t="s">
        <v>15</v>
      </c>
      <c r="W5" s="42" t="s">
        <v>16</v>
      </c>
      <c r="X5" s="41" t="s">
        <v>12</v>
      </c>
      <c r="Y5" s="42" t="s">
        <v>13</v>
      </c>
      <c r="Z5" s="51" t="s">
        <v>14</v>
      </c>
      <c r="AA5" s="51" t="s">
        <v>15</v>
      </c>
      <c r="AB5" s="51" t="s">
        <v>16</v>
      </c>
      <c r="AC5" s="51"/>
      <c r="AD5" s="18"/>
    </row>
    <row r="6" s="4" customFormat="1" ht="40" customHeight="1" spans="1:30">
      <c r="A6" s="19">
        <v>1</v>
      </c>
      <c r="B6" s="19" t="s">
        <v>18</v>
      </c>
      <c r="C6" s="20" t="s">
        <v>19</v>
      </c>
      <c r="D6" s="21"/>
      <c r="E6" s="21"/>
      <c r="F6" s="21"/>
      <c r="G6" s="21"/>
      <c r="H6" s="21"/>
      <c r="I6" s="31" t="s">
        <v>20</v>
      </c>
      <c r="J6" s="32">
        <v>2</v>
      </c>
      <c r="K6" s="32">
        <v>3.504425</v>
      </c>
      <c r="L6" s="33" t="s">
        <v>21</v>
      </c>
      <c r="M6" s="32">
        <v>1.0513275</v>
      </c>
      <c r="N6" s="33" t="s">
        <v>22</v>
      </c>
      <c r="O6" s="33">
        <v>1</v>
      </c>
      <c r="P6" s="33">
        <v>0.566372</v>
      </c>
      <c r="Q6" s="33" t="s">
        <v>23</v>
      </c>
      <c r="R6" s="33">
        <v>0.1699116</v>
      </c>
      <c r="S6" s="33"/>
      <c r="T6" s="33"/>
      <c r="U6" s="33"/>
      <c r="V6" s="33"/>
      <c r="W6" s="33"/>
      <c r="X6" s="34" t="s">
        <v>24</v>
      </c>
      <c r="Y6" s="33">
        <v>1</v>
      </c>
      <c r="Z6" s="33">
        <v>6.40367</v>
      </c>
      <c r="AA6" s="33" t="s">
        <v>25</v>
      </c>
      <c r="AB6" s="33">
        <v>1.921101</v>
      </c>
      <c r="AC6" s="53">
        <f>K12+P12+Z12</f>
        <v>62.069451</v>
      </c>
      <c r="AD6" s="19">
        <f>AB12+R12+M12</f>
        <v>18.6208353</v>
      </c>
    </row>
    <row r="7" s="4" customFormat="1" ht="40" customHeight="1" spans="1:30">
      <c r="A7" s="19"/>
      <c r="B7" s="19"/>
      <c r="C7" s="22"/>
      <c r="D7" s="21"/>
      <c r="E7" s="21"/>
      <c r="F7" s="21"/>
      <c r="G7" s="21"/>
      <c r="H7" s="21"/>
      <c r="I7" s="31" t="s">
        <v>26</v>
      </c>
      <c r="J7" s="32">
        <v>2</v>
      </c>
      <c r="K7" s="32">
        <v>8.141593</v>
      </c>
      <c r="L7" s="33" t="s">
        <v>27</v>
      </c>
      <c r="M7" s="32">
        <v>2.4424779</v>
      </c>
      <c r="N7" s="34" t="s">
        <v>28</v>
      </c>
      <c r="O7" s="33">
        <v>1</v>
      </c>
      <c r="P7" s="33">
        <v>4.60177</v>
      </c>
      <c r="Q7" s="33" t="s">
        <v>23</v>
      </c>
      <c r="R7" s="33">
        <v>1.380531</v>
      </c>
      <c r="S7" s="33"/>
      <c r="T7" s="33"/>
      <c r="U7" s="33"/>
      <c r="V7" s="33"/>
      <c r="W7" s="33"/>
      <c r="X7" s="34" t="s">
        <v>29</v>
      </c>
      <c r="Y7" s="33">
        <v>1</v>
      </c>
      <c r="Z7" s="33">
        <v>5.963303</v>
      </c>
      <c r="AA7" s="33" t="s">
        <v>25</v>
      </c>
      <c r="AB7" s="33">
        <v>1.7889909</v>
      </c>
      <c r="AC7" s="54"/>
      <c r="AD7" s="19"/>
    </row>
    <row r="8" s="4" customFormat="1" ht="40" customHeight="1" spans="1:30">
      <c r="A8" s="19"/>
      <c r="B8" s="19"/>
      <c r="C8" s="22"/>
      <c r="D8" s="21"/>
      <c r="E8" s="21"/>
      <c r="F8" s="21"/>
      <c r="G8" s="21"/>
      <c r="H8" s="21"/>
      <c r="I8" s="35"/>
      <c r="J8" s="35"/>
      <c r="K8" s="35"/>
      <c r="L8" s="35"/>
      <c r="M8" s="35"/>
      <c r="N8" s="33" t="s">
        <v>30</v>
      </c>
      <c r="O8" s="33">
        <v>1</v>
      </c>
      <c r="P8" s="33">
        <v>13.9823</v>
      </c>
      <c r="Q8" s="33" t="s">
        <v>23</v>
      </c>
      <c r="R8" s="33">
        <v>4.19469</v>
      </c>
      <c r="S8" s="33"/>
      <c r="T8" s="33"/>
      <c r="U8" s="33"/>
      <c r="V8" s="33"/>
      <c r="W8" s="33"/>
      <c r="X8" s="34" t="s">
        <v>31</v>
      </c>
      <c r="Y8" s="33">
        <v>3</v>
      </c>
      <c r="Z8" s="33">
        <v>0.929204</v>
      </c>
      <c r="AA8" s="33" t="s">
        <v>25</v>
      </c>
      <c r="AB8" s="33">
        <v>0.2787612</v>
      </c>
      <c r="AC8" s="54"/>
      <c r="AD8" s="19"/>
    </row>
    <row r="9" s="4" customFormat="1" ht="40" customHeight="1" spans="1:30">
      <c r="A9" s="19"/>
      <c r="B9" s="19"/>
      <c r="C9" s="22"/>
      <c r="D9" s="21"/>
      <c r="E9" s="21"/>
      <c r="F9" s="21"/>
      <c r="G9" s="21"/>
      <c r="H9" s="21"/>
      <c r="I9" s="35"/>
      <c r="J9" s="35"/>
      <c r="K9" s="35"/>
      <c r="L9" s="35"/>
      <c r="M9" s="35"/>
      <c r="N9" s="33" t="s">
        <v>32</v>
      </c>
      <c r="O9" s="33">
        <v>1</v>
      </c>
      <c r="P9" s="33">
        <v>0.46</v>
      </c>
      <c r="Q9" s="33" t="s">
        <v>33</v>
      </c>
      <c r="R9" s="33">
        <v>0.138</v>
      </c>
      <c r="S9" s="33"/>
      <c r="T9" s="33"/>
      <c r="U9" s="33"/>
      <c r="V9" s="33"/>
      <c r="W9" s="33"/>
      <c r="X9" s="34" t="s">
        <v>34</v>
      </c>
      <c r="Y9" s="34">
        <v>1</v>
      </c>
      <c r="Z9" s="34">
        <v>3.8</v>
      </c>
      <c r="AA9" s="34" t="s">
        <v>25</v>
      </c>
      <c r="AB9" s="34">
        <v>1.14</v>
      </c>
      <c r="AC9" s="54"/>
      <c r="AD9" s="19"/>
    </row>
    <row r="10" s="4" customFormat="1" ht="40" customHeight="1" spans="1:30">
      <c r="A10" s="19"/>
      <c r="B10" s="19"/>
      <c r="C10" s="22"/>
      <c r="D10" s="21"/>
      <c r="E10" s="21"/>
      <c r="F10" s="21"/>
      <c r="G10" s="21"/>
      <c r="H10" s="21"/>
      <c r="I10" s="35"/>
      <c r="J10" s="35"/>
      <c r="K10" s="35"/>
      <c r="L10" s="35"/>
      <c r="M10" s="35"/>
      <c r="N10" s="33" t="s">
        <v>35</v>
      </c>
      <c r="O10" s="33">
        <v>4</v>
      </c>
      <c r="P10" s="33">
        <v>13.716814</v>
      </c>
      <c r="Q10" s="33" t="s">
        <v>33</v>
      </c>
      <c r="R10" s="33">
        <v>4.1150442</v>
      </c>
      <c r="S10" s="33"/>
      <c r="T10" s="33"/>
      <c r="U10" s="33"/>
      <c r="V10" s="33"/>
      <c r="W10" s="33"/>
      <c r="X10" s="34"/>
      <c r="Y10" s="33"/>
      <c r="Z10" s="33"/>
      <c r="AA10" s="33"/>
      <c r="AB10" s="33"/>
      <c r="AC10" s="54"/>
      <c r="AD10" s="19"/>
    </row>
    <row r="11" s="4" customFormat="1" ht="40" customHeight="1" spans="1:30">
      <c r="A11" s="19"/>
      <c r="B11" s="19"/>
      <c r="C11" s="22"/>
      <c r="D11" s="21"/>
      <c r="E11" s="21"/>
      <c r="F11" s="21"/>
      <c r="G11" s="21"/>
      <c r="H11" s="21"/>
      <c r="I11" s="35"/>
      <c r="J11" s="35"/>
      <c r="K11" s="35"/>
      <c r="L11" s="35"/>
      <c r="M11" s="35"/>
      <c r="N11" s="36"/>
      <c r="O11" s="36"/>
      <c r="P11" s="36"/>
      <c r="Q11" s="26"/>
      <c r="R11" s="26"/>
      <c r="S11" s="26"/>
      <c r="T11" s="26"/>
      <c r="U11" s="26"/>
      <c r="V11" s="26"/>
      <c r="W11" s="26"/>
      <c r="X11" s="36"/>
      <c r="Y11" s="55"/>
      <c r="Z11" s="36"/>
      <c r="AA11" s="21"/>
      <c r="AB11" s="21"/>
      <c r="AC11" s="54"/>
      <c r="AD11" s="19"/>
    </row>
    <row r="12" s="5" customFormat="1" ht="38" customHeight="1" spans="1:30">
      <c r="A12" s="23"/>
      <c r="B12" s="23"/>
      <c r="C12" s="24" t="s">
        <v>36</v>
      </c>
      <c r="D12" s="24"/>
      <c r="E12" s="24"/>
      <c r="F12" s="24"/>
      <c r="G12" s="24"/>
      <c r="H12" s="24"/>
      <c r="I12" s="29"/>
      <c r="J12" s="29">
        <f>SUM(J6:J11)</f>
        <v>4</v>
      </c>
      <c r="K12" s="29">
        <f>SUM(K6:K11)</f>
        <v>11.646018</v>
      </c>
      <c r="L12" s="29"/>
      <c r="M12" s="29">
        <f>SUM(M6:M11)</f>
        <v>3.4938054</v>
      </c>
      <c r="N12" s="29"/>
      <c r="O12" s="29">
        <f>SUM(O6:O10)</f>
        <v>8</v>
      </c>
      <c r="P12" s="29">
        <f>SUM(P6:P11)</f>
        <v>33.327256</v>
      </c>
      <c r="Q12" s="29"/>
      <c r="R12" s="29">
        <f>SUM(R6:R11)</f>
        <v>9.9981768</v>
      </c>
      <c r="S12" s="29"/>
      <c r="T12" s="29"/>
      <c r="U12" s="29"/>
      <c r="V12" s="29"/>
      <c r="W12" s="29"/>
      <c r="X12" s="29"/>
      <c r="Y12" s="29">
        <f>SUM(Y6:Y11)</f>
        <v>6</v>
      </c>
      <c r="Z12" s="29">
        <f>SUM(Z6:Z10)</f>
        <v>17.096177</v>
      </c>
      <c r="AA12" s="29"/>
      <c r="AB12" s="29">
        <f>SUM(AB6:AB10)</f>
        <v>5.1288531</v>
      </c>
      <c r="AC12" s="56"/>
      <c r="AD12" s="23"/>
    </row>
    <row r="13" s="4" customFormat="1" ht="40" customHeight="1" spans="1:30">
      <c r="A13" s="19">
        <v>2</v>
      </c>
      <c r="B13" s="19" t="s">
        <v>18</v>
      </c>
      <c r="C13" s="20" t="s">
        <v>37</v>
      </c>
      <c r="D13" s="25"/>
      <c r="E13" s="21"/>
      <c r="F13" s="21"/>
      <c r="G13" s="26"/>
      <c r="H13" s="27"/>
      <c r="I13" s="21"/>
      <c r="J13" s="21"/>
      <c r="K13" s="21"/>
      <c r="L13" s="26"/>
      <c r="M13" s="27"/>
      <c r="N13" s="21" t="s">
        <v>38</v>
      </c>
      <c r="O13" s="21">
        <v>1</v>
      </c>
      <c r="P13" s="21">
        <v>104.42</v>
      </c>
      <c r="Q13" s="26" t="s">
        <v>39</v>
      </c>
      <c r="R13" s="43">
        <v>30</v>
      </c>
      <c r="S13" s="44"/>
      <c r="T13" s="44"/>
      <c r="U13" s="44"/>
      <c r="V13" s="45"/>
      <c r="W13" s="45"/>
      <c r="X13" s="21"/>
      <c r="Y13" s="11"/>
      <c r="Z13" s="21"/>
      <c r="AA13" s="11"/>
      <c r="AB13" s="11"/>
      <c r="AC13" s="20">
        <f>F15+K15+P15+Z15+U15</f>
        <v>526.12</v>
      </c>
      <c r="AD13" s="57">
        <f>AB15+R15+M15+H15</f>
        <v>149.3</v>
      </c>
    </row>
    <row r="14" s="4" customFormat="1" ht="40" customHeight="1" spans="1:30">
      <c r="A14" s="19"/>
      <c r="B14" s="19"/>
      <c r="C14" s="22"/>
      <c r="D14" s="25"/>
      <c r="E14" s="21"/>
      <c r="F14" s="21"/>
      <c r="G14" s="26"/>
      <c r="H14" s="27"/>
      <c r="I14" s="36"/>
      <c r="J14" s="36"/>
      <c r="K14" s="36"/>
      <c r="L14" s="26"/>
      <c r="M14" s="26"/>
      <c r="N14" s="21" t="s">
        <v>40</v>
      </c>
      <c r="O14" s="21">
        <v>4</v>
      </c>
      <c r="P14" s="21">
        <v>421.7</v>
      </c>
      <c r="Q14" s="26" t="s">
        <v>41</v>
      </c>
      <c r="R14" s="46">
        <v>119.3</v>
      </c>
      <c r="S14" s="44"/>
      <c r="T14" s="44"/>
      <c r="U14" s="44"/>
      <c r="V14" s="45"/>
      <c r="W14" s="45"/>
      <c r="X14" s="36"/>
      <c r="Y14" s="55"/>
      <c r="Z14" s="36"/>
      <c r="AA14" s="26"/>
      <c r="AB14" s="21"/>
      <c r="AC14" s="22"/>
      <c r="AD14" s="57"/>
    </row>
    <row r="15" s="4" customFormat="1" ht="40" customHeight="1" spans="1:30">
      <c r="A15" s="23"/>
      <c r="B15" s="23"/>
      <c r="C15" s="24" t="s">
        <v>36</v>
      </c>
      <c r="D15" s="28"/>
      <c r="E15" s="29">
        <f t="shared" ref="E15:H15" si="0">SUM(E13:E14)</f>
        <v>0</v>
      </c>
      <c r="F15" s="29">
        <f t="shared" si="0"/>
        <v>0</v>
      </c>
      <c r="G15" s="29"/>
      <c r="H15" s="30">
        <f t="shared" si="0"/>
        <v>0</v>
      </c>
      <c r="I15" s="29"/>
      <c r="J15" s="29">
        <f t="shared" ref="J15:M15" si="1">SUM(J13:J14)</f>
        <v>0</v>
      </c>
      <c r="K15" s="29">
        <f t="shared" si="1"/>
        <v>0</v>
      </c>
      <c r="L15" s="29"/>
      <c r="M15" s="37">
        <f t="shared" si="1"/>
        <v>0</v>
      </c>
      <c r="N15" s="29"/>
      <c r="O15" s="29">
        <f t="shared" ref="O15:R15" si="2">SUM(O13:O14)</f>
        <v>5</v>
      </c>
      <c r="P15" s="29">
        <f t="shared" si="2"/>
        <v>526.12</v>
      </c>
      <c r="Q15" s="29"/>
      <c r="R15" s="37">
        <f t="shared" si="2"/>
        <v>149.3</v>
      </c>
      <c r="S15" s="29"/>
      <c r="T15" s="29"/>
      <c r="U15" s="29"/>
      <c r="V15" s="29"/>
      <c r="W15" s="29"/>
      <c r="X15" s="29"/>
      <c r="Y15" s="29">
        <f t="shared" ref="Y15:AB15" si="3">SUM(Y13:Y14)</f>
        <v>0</v>
      </c>
      <c r="Z15" s="29">
        <f t="shared" si="3"/>
        <v>0</v>
      </c>
      <c r="AA15" s="29"/>
      <c r="AB15" s="29">
        <f t="shared" si="3"/>
        <v>0</v>
      </c>
      <c r="AC15" s="58"/>
      <c r="AD15" s="59"/>
    </row>
    <row r="16" s="4" customFormat="1" ht="22" customHeight="1" spans="24:25">
      <c r="X16" s="6"/>
      <c r="Y16" s="7"/>
    </row>
    <row r="17" s="4" customFormat="1" ht="22" customHeight="1" spans="24:25">
      <c r="X17" s="6"/>
      <c r="Y17" s="7"/>
    </row>
    <row r="18" s="4" customFormat="1" ht="22" customHeight="1" spans="24:25">
      <c r="X18" s="6"/>
      <c r="Y18" s="7"/>
    </row>
    <row r="19" s="4" customFormat="1" ht="22" customHeight="1" spans="24:25">
      <c r="X19" s="6"/>
      <c r="Y19" s="7"/>
    </row>
    <row r="20" s="4" customFormat="1" ht="22" customHeight="1" spans="24:25">
      <c r="X20" s="6"/>
      <c r="Y20" s="7"/>
    </row>
  </sheetData>
  <mergeCells count="22">
    <mergeCell ref="B1:AD1"/>
    <mergeCell ref="D3:AB3"/>
    <mergeCell ref="D4:H4"/>
    <mergeCell ref="I4:M4"/>
    <mergeCell ref="N4:R4"/>
    <mergeCell ref="S4:W4"/>
    <mergeCell ref="X4:AB4"/>
    <mergeCell ref="A3:A5"/>
    <mergeCell ref="A6:A12"/>
    <mergeCell ref="A13:A15"/>
    <mergeCell ref="B3:B5"/>
    <mergeCell ref="B6:B12"/>
    <mergeCell ref="B13:B15"/>
    <mergeCell ref="C3:C5"/>
    <mergeCell ref="C6:C11"/>
    <mergeCell ref="C13:C14"/>
    <mergeCell ref="AC3:AC5"/>
    <mergeCell ref="AC6:AC12"/>
    <mergeCell ref="AC13:AC15"/>
    <mergeCell ref="AD3:AD5"/>
    <mergeCell ref="AD6:AD12"/>
    <mergeCell ref="AD13:AD15"/>
  </mergeCells>
  <pageMargins left="0.236111111111111" right="0.156944444444444" top="0.196527777777778" bottom="0.236111111111111" header="0.5" footer="0.196527777777778"/>
  <pageSetup paperSize="8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2021-08-18T13:51:00Z</dcterms:created>
  <dcterms:modified xsi:type="dcterms:W3CDTF">2022-11-08T06:40:19Z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000BB6A23133463E9A9100436E704B48</vt:lpwstr>
  </property>
  <property fmtid="{D5CDD505-2E9C-101B-9397-08002B2CF9AE}" pid="3" name="KSOProductBuildVer">
    <vt:lpwstr>2052-11.1.0.9914</vt:lpwstr>
  </property>
  <property fmtid="{D5CDD505-2E9C-101B-9397-08002B2CF9AE}" pid="4" name="KSOReadingLayout">
    <vt:bool>true</vt:bool>
  </property>
</Properties>
</file>